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192"/>
  </bookViews>
  <sheets>
    <sheet name="PNL Rechner" sheetId="1" r:id="rId1"/>
    <sheet name="ANLEITUNG" sheetId="2" r:id="rId2"/>
  </sheets>
  <calcPr calcId="162913"/>
  <extLst>
    <ext uri="GoogleSheetsCustomDataVersion2">
      <go:sheetsCustomData xmlns:go="http://customooxmlschemas.google.com/" r:id="rId5" roundtripDataChecksum="vkK+vxt5lgV3w18j+xU3nxfqUB2OZvP9GRMv7ub1CzM="/>
    </ext>
  </extLst>
</workbook>
</file>

<file path=xl/calcChain.xml><?xml version="1.0" encoding="utf-8"?>
<calcChain xmlns="http://schemas.openxmlformats.org/spreadsheetml/2006/main">
  <c r="F14" i="1" l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20" i="1"/>
  <c r="G20" i="1" s="1"/>
  <c r="F11" i="1"/>
  <c r="F12" i="1"/>
  <c r="F13" i="1"/>
  <c r="H2" i="1"/>
  <c r="F8" i="2" l="1"/>
  <c r="F3" i="1"/>
  <c r="F10" i="1" l="1"/>
  <c r="F9" i="1"/>
  <c r="F8" i="1"/>
  <c r="F7" i="1"/>
  <c r="F6" i="1"/>
  <c r="F5" i="1"/>
  <c r="F4" i="1"/>
  <c r="F2" i="1"/>
  <c r="G13" i="1" l="1"/>
  <c r="G11" i="1"/>
  <c r="G12" i="1"/>
  <c r="G3" i="1"/>
  <c r="G5" i="1"/>
  <c r="G9" i="1"/>
  <c r="G4" i="1"/>
  <c r="G6" i="1"/>
  <c r="G7" i="1"/>
  <c r="G8" i="1"/>
  <c r="G10" i="1"/>
  <c r="G2" i="1"/>
</calcChain>
</file>

<file path=xl/sharedStrings.xml><?xml version="1.0" encoding="utf-8"?>
<sst xmlns="http://schemas.openxmlformats.org/spreadsheetml/2006/main" count="80" uniqueCount="31">
  <si>
    <t>Qty</t>
  </si>
  <si>
    <t>Coin</t>
  </si>
  <si>
    <t>Long/Short</t>
  </si>
  <si>
    <t xml:space="preserve">Portfolio </t>
  </si>
  <si>
    <t>Guthaben</t>
  </si>
  <si>
    <t>Winrate %</t>
  </si>
  <si>
    <t>Startguthaben /    Closed P&amp;L</t>
  </si>
  <si>
    <t>Datum</t>
  </si>
  <si>
    <t xml:space="preserve">  Long</t>
  </si>
  <si>
    <t>Gelber Bereich -&gt; nicht Bearbeiten da automatische Berechnugn hinterlegt ist</t>
  </si>
  <si>
    <t xml:space="preserve">Welcher Coin wurde getradet? Dient nur als Info. (Spalte kann auch gelöscht werden) </t>
  </si>
  <si>
    <t>Long oder Short Trade? Dient nur zur Info. (Spalte kann auch gelöscht werden)</t>
  </si>
  <si>
    <t>Größe deines Trades. Dient nur als Info. (Spalte kann auch gelöscht werden)</t>
  </si>
  <si>
    <t>ANLEITUNG/ERKLÄRUNG: Bitte alles auf Seite 1 (PNL RECHNER) eintragen!</t>
  </si>
  <si>
    <t>Weißer Bereich -&gt; manueller Eintrag deiner Daten</t>
  </si>
  <si>
    <r>
      <t xml:space="preserve">Trage das Datum des Trades ein. </t>
    </r>
    <r>
      <rPr>
        <b/>
        <sz val="11"/>
        <color rgb="FF000000"/>
        <rFont val="Calibri"/>
        <family val="2"/>
      </rPr>
      <t>Diese Spalte wird für die Portfolio % Berechnung als Laufzeit genutzt. (2tes Diagramm)</t>
    </r>
  </si>
  <si>
    <t>1000</t>
  </si>
  <si>
    <t>Closed PnL immer mit ,00 eintragen</t>
  </si>
  <si>
    <t>Blauer Bereich -&gt; Trage hier dein Startkapital ein. / Wert immer mit ,00 eintragen.</t>
  </si>
  <si>
    <t>1001</t>
  </si>
  <si>
    <t>1002</t>
  </si>
  <si>
    <t>1003</t>
  </si>
  <si>
    <t>BTC</t>
  </si>
  <si>
    <t>1004</t>
  </si>
  <si>
    <t>1005</t>
  </si>
  <si>
    <t>1006</t>
  </si>
  <si>
    <t>1007</t>
  </si>
  <si>
    <t>USDT/Coin</t>
  </si>
  <si>
    <t>1008</t>
  </si>
  <si>
    <t>1009</t>
  </si>
  <si>
    <t>1010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</si>
</sst>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6E5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3" fillId="0" borderId="0" xfId="0" applyFont="1"/>
    <xf numFmtId="14" fontId="4" fillId="0" borderId="0" xfId="0" applyNumberFormat="1" applyFont="1"/>
    <xf numFmtId="0" fontId="0" fillId="0" borderId="0" xfId="0" applyFont="1" applyAlignment="1">
      <alignment wrapText="1"/>
    </xf>
    <xf numFmtId="0" fontId="3" fillId="2" borderId="1" xfId="0" applyFont="1" applyFill="1" applyBorder="1"/>
    <xf numFmtId="10" fontId="4" fillId="2" borderId="1" xfId="0" applyNumberFormat="1" applyFont="1" applyFill="1" applyBorder="1"/>
    <xf numFmtId="0" fontId="3" fillId="3" borderId="1" xfId="0" applyFont="1" applyFill="1" applyBorder="1"/>
    <xf numFmtId="2" fontId="0" fillId="2" borderId="1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3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/>
    <xf numFmtId="0" fontId="3" fillId="2" borderId="2" xfId="0" applyFont="1" applyFill="1" applyBorder="1"/>
    <xf numFmtId="10" fontId="4" fillId="2" borderId="2" xfId="0" applyNumberFormat="1" applyFont="1" applyFill="1" applyBorder="1"/>
    <xf numFmtId="0" fontId="0" fillId="2" borderId="2" xfId="0" applyFont="1" applyFill="1" applyBorder="1" applyAlignment="1"/>
    <xf numFmtId="2" fontId="0" fillId="2" borderId="2" xfId="0" applyNumberFormat="1" applyFont="1" applyFill="1" applyBorder="1" applyAlignment="1"/>
    <xf numFmtId="49" fontId="0" fillId="0" borderId="0" xfId="0" applyNumberFormat="1" applyFont="1" applyAlignment="1">
      <alignment horizontal="right"/>
    </xf>
    <xf numFmtId="0" fontId="3" fillId="0" borderId="4" xfId="0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1" fillId="0" borderId="0" xfId="0" applyFont="1"/>
    <xf numFmtId="49" fontId="1" fillId="0" borderId="0" xfId="0" applyNumberFormat="1" applyFont="1" applyAlignment="1">
      <alignment horizontal="right"/>
    </xf>
    <xf numFmtId="14" fontId="8" fillId="0" borderId="0" xfId="0" applyNumberFormat="1" applyFont="1" applyAlignment="1">
      <alignment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9" fillId="0" borderId="2" xfId="0" applyFont="1" applyFill="1" applyBorder="1" applyAlignment="1">
      <alignment wrapText="1"/>
    </xf>
    <xf numFmtId="10" fontId="8" fillId="0" borderId="2" xfId="0" applyNumberFormat="1" applyFont="1" applyFill="1" applyBorder="1" applyAlignment="1">
      <alignment wrapText="1"/>
    </xf>
    <xf numFmtId="0" fontId="10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6E5"/>
      <color rgb="FFFFEC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de-DE" sz="1400" b="0" i="0">
                <a:solidFill>
                  <a:srgbClr val="757575"/>
                </a:solidFill>
                <a:latin typeface="+mn-lt"/>
              </a:rPr>
              <a:t>Portfolio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7303978621169464E-2"/>
          <c:y val="6.5937777777777776E-2"/>
          <c:w val="0.90233023617712516"/>
          <c:h val="0.77008582110689405"/>
        </c:manualLayout>
      </c:layout>
      <c:lineChart>
        <c:grouping val="standard"/>
        <c:varyColors val="0"/>
        <c:ser>
          <c:idx val="0"/>
          <c:order val="0"/>
          <c:tx>
            <c:strRef>
              <c:f>'PNL Rechner'!$F$1</c:f>
              <c:strCache>
                <c:ptCount val="1"/>
                <c:pt idx="0">
                  <c:v>Guthaben</c:v>
                </c:pt>
              </c:strCache>
            </c:strRef>
          </c:tx>
          <c:spPr>
            <a:ln w="28575" cmpd="sng">
              <a:solidFill>
                <a:schemeClr val="accent1"/>
              </a:solidFill>
            </a:ln>
          </c:spPr>
          <c:marker>
            <c:symbol val="none"/>
          </c:marker>
          <c:val>
            <c:numRef>
              <c:f>'PNL Rechner'!$F$2:$F$13</c:f>
              <c:numCache>
                <c:formatCode>General</c:formatCode>
                <c:ptCount val="12"/>
                <c:pt idx="0">
                  <c:v>500</c:v>
                </c:pt>
                <c:pt idx="1">
                  <c:v>478</c:v>
                </c:pt>
                <c:pt idx="2">
                  <c:v>533.22</c:v>
                </c:pt>
                <c:pt idx="3">
                  <c:v>548.27</c:v>
                </c:pt>
                <c:pt idx="4">
                  <c:v>661.39</c:v>
                </c:pt>
                <c:pt idx="5">
                  <c:v>634.39</c:v>
                </c:pt>
                <c:pt idx="6">
                  <c:v>626.01843680000002</c:v>
                </c:pt>
                <c:pt idx="7">
                  <c:v>680.24843680000004</c:v>
                </c:pt>
                <c:pt idx="8">
                  <c:v>752.33843680000007</c:v>
                </c:pt>
                <c:pt idx="9">
                  <c:v>739.03843680000011</c:v>
                </c:pt>
                <c:pt idx="10">
                  <c:v>840.22843680000005</c:v>
                </c:pt>
                <c:pt idx="11">
                  <c:v>852.32843680000008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2A-4BAC-8B35-5B198BC76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81332421"/>
        <c:axId val="281319548"/>
      </c:lineChart>
      <c:catAx>
        <c:axId val="168133242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de-DE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281319548"/>
        <c:crosses val="autoZero"/>
        <c:auto val="1"/>
        <c:lblAlgn val="ctr"/>
        <c:lblOffset val="100"/>
        <c:noMultiLvlLbl val="1"/>
      </c:catAx>
      <c:valAx>
        <c:axId val="28131954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de-DE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de-DE"/>
          </a:p>
        </c:txPr>
        <c:crossAx val="1681332421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01966743107399E-2"/>
          <c:y val="0.17304225207143226"/>
          <c:w val="0.82761757680842396"/>
          <c:h val="0.6326226476592387"/>
        </c:manualLayout>
      </c:layout>
      <c:lineChart>
        <c:grouping val="standard"/>
        <c:varyColors val="0"/>
        <c:ser>
          <c:idx val="0"/>
          <c:order val="0"/>
          <c:tx>
            <c:strRef>
              <c:f>'PNL Rechner'!$G$1</c:f>
              <c:strCache>
                <c:ptCount val="1"/>
                <c:pt idx="0">
                  <c:v>Portfolio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'PNL Rechner'!$A$2:$A$13</c:f>
              <c:numCache>
                <c:formatCode>m/d/yyyy</c:formatCode>
                <c:ptCount val="12"/>
                <c:pt idx="1">
                  <c:v>45658.733993055554</c:v>
                </c:pt>
                <c:pt idx="2">
                  <c:v>45659</c:v>
                </c:pt>
                <c:pt idx="3">
                  <c:v>45660</c:v>
                </c:pt>
                <c:pt idx="4">
                  <c:v>45661</c:v>
                </c:pt>
                <c:pt idx="5">
                  <c:v>45662</c:v>
                </c:pt>
                <c:pt idx="6">
                  <c:v>45663</c:v>
                </c:pt>
                <c:pt idx="7">
                  <c:v>45664</c:v>
                </c:pt>
                <c:pt idx="8">
                  <c:v>45665</c:v>
                </c:pt>
                <c:pt idx="9">
                  <c:v>45666</c:v>
                </c:pt>
                <c:pt idx="10">
                  <c:v>45667</c:v>
                </c:pt>
                <c:pt idx="11">
                  <c:v>45668</c:v>
                </c:pt>
              </c:numCache>
            </c:numRef>
          </c:cat>
          <c:val>
            <c:numRef>
              <c:f>'PNL Rechner'!$G$2:$G$13</c:f>
              <c:numCache>
                <c:formatCode>0.00%</c:formatCode>
                <c:ptCount val="12"/>
                <c:pt idx="0">
                  <c:v>4.6025104602510462E-2</c:v>
                </c:pt>
                <c:pt idx="1">
                  <c:v>-4.3999999999999997E-2</c:v>
                </c:pt>
                <c:pt idx="2">
                  <c:v>6.6440000000000055E-2</c:v>
                </c:pt>
                <c:pt idx="3">
                  <c:v>9.6539999999999959E-2</c:v>
                </c:pt>
                <c:pt idx="4">
                  <c:v>0.32277999999999996</c:v>
                </c:pt>
                <c:pt idx="5">
                  <c:v>0.26877999999999996</c:v>
                </c:pt>
                <c:pt idx="6">
                  <c:v>0.25203687360000004</c:v>
                </c:pt>
                <c:pt idx="7">
                  <c:v>0.36049687360000005</c:v>
                </c:pt>
                <c:pt idx="8">
                  <c:v>0.50467687360000013</c:v>
                </c:pt>
                <c:pt idx="9">
                  <c:v>0.47807687360000023</c:v>
                </c:pt>
                <c:pt idx="10">
                  <c:v>0.68045687360000007</c:v>
                </c:pt>
                <c:pt idx="11">
                  <c:v>0.70465687360000018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5E-4A7C-8CCC-0CCB34F41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01617845"/>
        <c:axId val="961322254"/>
      </c:lineChart>
      <c:catAx>
        <c:axId val="1801617845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61322254"/>
        <c:crosses val="max"/>
        <c:auto val="0"/>
        <c:lblAlgn val="ctr"/>
        <c:lblOffset val="100"/>
        <c:noMultiLvlLbl val="1"/>
      </c:catAx>
      <c:valAx>
        <c:axId val="96132225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0.0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801617845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plotVisOnly val="1"/>
    <c:dispBlanksAs val="zero"/>
    <c:showDLblsOverMax val="1"/>
  </c:chart>
  <c:spPr>
    <a:solidFill>
      <a:schemeClr val="bg1"/>
    </a:solidFill>
    <a:ln w="9525" cap="flat" cmpd="sng" algn="ctr">
      <a:solidFill>
        <a:schemeClr val="accent1">
          <a:alpha val="98000"/>
        </a:schemeClr>
      </a:solidFill>
      <a:round/>
    </a:ln>
    <a:effectLst/>
    <a:scene3d>
      <a:camera prst="orthographicFront"/>
      <a:lightRig rig="flat" dir="t"/>
    </a:scene3d>
    <a:sp3d prstMaterial="matte"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104140</xdr:colOff>
      <xdr:row>3</xdr:row>
      <xdr:rowOff>25400</xdr:rowOff>
    </xdr:from>
    <xdr:ext cx="7952740" cy="4236720"/>
    <xdr:graphicFrame macro="">
      <xdr:nvGraphicFramePr>
        <xdr:cNvPr id="1592350077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>
    <xdr:from>
      <xdr:col>7</xdr:col>
      <xdr:colOff>93980</xdr:colOff>
      <xdr:row>27</xdr:row>
      <xdr:rowOff>0</xdr:rowOff>
    </xdr:from>
    <xdr:to>
      <xdr:col>20</xdr:col>
      <xdr:colOff>73660</xdr:colOff>
      <xdr:row>52</xdr:row>
      <xdr:rowOff>152400</xdr:rowOff>
    </xdr:to>
    <xdr:graphicFrame macro="">
      <xdr:nvGraphicFramePr>
        <xdr:cNvPr id="582927716" name="Chart 2" title="Diagram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227726</xdr:colOff>
      <xdr:row>10</xdr:row>
      <xdr:rowOff>30480</xdr:rowOff>
    </xdr:from>
    <xdr:to>
      <xdr:col>13</xdr:col>
      <xdr:colOff>19433</xdr:colOff>
      <xdr:row>41</xdr:row>
      <xdr:rowOff>152400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8826" y="3185160"/>
          <a:ext cx="7236447" cy="5791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Normal="100" workbookViewId="0">
      <selection activeCell="F25" sqref="F25"/>
    </sheetView>
  </sheetViews>
  <sheetFormatPr baseColWidth="10" defaultColWidth="14.44140625" defaultRowHeight="15" customHeight="1" x14ac:dyDescent="0.3"/>
  <cols>
    <col min="1" max="1" width="12.77734375" customWidth="1"/>
    <col min="2" max="2" width="15" customWidth="1"/>
    <col min="3" max="3" width="10.77734375" customWidth="1"/>
    <col min="4" max="4" width="9.33203125" style="19" customWidth="1"/>
    <col min="5" max="5" width="15" style="14" customWidth="1"/>
    <col min="6" max="6" width="15" style="17" customWidth="1"/>
    <col min="7" max="7" width="10" style="17" customWidth="1"/>
    <col min="8" max="8" width="10.44140625" customWidth="1"/>
    <col min="9" max="25" width="8.88671875" customWidth="1"/>
  </cols>
  <sheetData>
    <row r="1" spans="1:8" s="3" customFormat="1" ht="28.2" customHeight="1" x14ac:dyDescent="0.3">
      <c r="A1" s="39" t="s">
        <v>7</v>
      </c>
      <c r="B1" s="40" t="s">
        <v>1</v>
      </c>
      <c r="C1" s="40" t="s">
        <v>2</v>
      </c>
      <c r="D1" s="41" t="s">
        <v>0</v>
      </c>
      <c r="E1" s="42" t="s">
        <v>6</v>
      </c>
      <c r="F1" s="43" t="s">
        <v>4</v>
      </c>
      <c r="G1" s="44" t="s">
        <v>3</v>
      </c>
      <c r="H1" s="45" t="s">
        <v>5</v>
      </c>
    </row>
    <row r="2" spans="1:8" ht="14.25" customHeight="1" x14ac:dyDescent="0.3">
      <c r="A2" s="2"/>
      <c r="B2" s="1"/>
      <c r="D2" s="47" t="s">
        <v>27</v>
      </c>
      <c r="E2" s="12">
        <v>500</v>
      </c>
      <c r="F2" s="15">
        <f>SUM(E$2:E2)</f>
        <v>500</v>
      </c>
      <c r="G2" s="16">
        <f>(F2-$F$3)/$F$3</f>
        <v>4.6025104602510462E-2</v>
      </c>
      <c r="H2" s="18">
        <f>COUNTIF(E3:E1014,"&gt;0")/COUNTA(E3:E1014)*100</f>
        <v>77.777777777777786</v>
      </c>
    </row>
    <row r="3" spans="1:8" ht="14.25" customHeight="1" x14ac:dyDescent="0.3">
      <c r="A3" s="2">
        <v>45658.733993055554</v>
      </c>
      <c r="B3" s="37" t="s">
        <v>22</v>
      </c>
      <c r="C3" s="1" t="s">
        <v>8</v>
      </c>
      <c r="D3" s="38" t="s">
        <v>16</v>
      </c>
      <c r="E3" s="13">
        <v>-22</v>
      </c>
      <c r="F3" s="15">
        <f>SUM(E$2:E3)</f>
        <v>478</v>
      </c>
      <c r="G3" s="16">
        <f>(F3-$F$2)/$F$2</f>
        <v>-4.3999999999999997E-2</v>
      </c>
    </row>
    <row r="4" spans="1:8" ht="14.25" customHeight="1" x14ac:dyDescent="0.3">
      <c r="A4" s="2">
        <v>45659</v>
      </c>
      <c r="B4" s="37" t="s">
        <v>22</v>
      </c>
      <c r="C4" s="1" t="s">
        <v>8</v>
      </c>
      <c r="D4" s="38" t="s">
        <v>16</v>
      </c>
      <c r="E4" s="13">
        <v>55.22</v>
      </c>
      <c r="F4" s="15">
        <f>SUM(E$2:E4)</f>
        <v>533.22</v>
      </c>
      <c r="G4" s="16">
        <f t="shared" ref="G4:G13" si="0">(F4-$F$2)/$F$2</f>
        <v>6.6440000000000055E-2</v>
      </c>
    </row>
    <row r="5" spans="1:8" ht="14.25" customHeight="1" x14ac:dyDescent="0.3">
      <c r="A5" s="2">
        <v>45660</v>
      </c>
      <c r="B5" s="37" t="s">
        <v>22</v>
      </c>
      <c r="C5" s="1" t="s">
        <v>8</v>
      </c>
      <c r="D5" s="38" t="s">
        <v>16</v>
      </c>
      <c r="E5" s="13">
        <v>15.05</v>
      </c>
      <c r="F5" s="15">
        <f>SUM(E$2:E5)</f>
        <v>548.27</v>
      </c>
      <c r="G5" s="16">
        <f t="shared" si="0"/>
        <v>9.6539999999999959E-2</v>
      </c>
    </row>
    <row r="6" spans="1:8" ht="14.25" customHeight="1" x14ac:dyDescent="0.3">
      <c r="A6" s="2">
        <v>45661</v>
      </c>
      <c r="B6" s="37" t="s">
        <v>22</v>
      </c>
      <c r="C6" s="1" t="s">
        <v>8</v>
      </c>
      <c r="D6" s="38" t="s">
        <v>16</v>
      </c>
      <c r="E6" s="13">
        <v>113.12</v>
      </c>
      <c r="F6" s="15">
        <f>SUM(E$2:E6)</f>
        <v>661.39</v>
      </c>
      <c r="G6" s="16">
        <f t="shared" si="0"/>
        <v>0.32277999999999996</v>
      </c>
    </row>
    <row r="7" spans="1:8" ht="14.25" customHeight="1" x14ac:dyDescent="0.3">
      <c r="A7" s="2">
        <v>45662</v>
      </c>
      <c r="B7" s="37" t="s">
        <v>22</v>
      </c>
      <c r="C7" s="1" t="s">
        <v>8</v>
      </c>
      <c r="D7" s="38" t="s">
        <v>16</v>
      </c>
      <c r="E7" s="13">
        <v>-27</v>
      </c>
      <c r="F7" s="15">
        <f>SUM(E$2:E7)</f>
        <v>634.39</v>
      </c>
      <c r="G7" s="16">
        <f t="shared" si="0"/>
        <v>0.26877999999999996</v>
      </c>
    </row>
    <row r="8" spans="1:8" ht="14.25" customHeight="1" x14ac:dyDescent="0.3">
      <c r="A8" s="2">
        <v>45663</v>
      </c>
      <c r="B8" s="37" t="s">
        <v>22</v>
      </c>
      <c r="C8" s="1" t="s">
        <v>8</v>
      </c>
      <c r="D8" s="38" t="s">
        <v>16</v>
      </c>
      <c r="E8" s="13">
        <v>-8.3715632000000006</v>
      </c>
      <c r="F8" s="15">
        <f>SUM(E$2:E8)</f>
        <v>626.01843680000002</v>
      </c>
      <c r="G8" s="16">
        <f t="shared" si="0"/>
        <v>0.25203687360000004</v>
      </c>
    </row>
    <row r="9" spans="1:8" ht="14.25" customHeight="1" x14ac:dyDescent="0.3">
      <c r="A9" s="2">
        <v>45664</v>
      </c>
      <c r="B9" s="37" t="s">
        <v>22</v>
      </c>
      <c r="C9" s="1" t="s">
        <v>8</v>
      </c>
      <c r="D9" s="38" t="s">
        <v>16</v>
      </c>
      <c r="E9" s="13">
        <v>54.23</v>
      </c>
      <c r="F9" s="15">
        <f>SUM(E$2:E9)</f>
        <v>680.24843680000004</v>
      </c>
      <c r="G9" s="16">
        <f t="shared" si="0"/>
        <v>0.36049687360000005</v>
      </c>
    </row>
    <row r="10" spans="1:8" ht="13.8" customHeight="1" x14ac:dyDescent="0.3">
      <c r="A10" s="2">
        <v>45665</v>
      </c>
      <c r="B10" s="37" t="s">
        <v>22</v>
      </c>
      <c r="C10" s="1" t="s">
        <v>8</v>
      </c>
      <c r="D10" s="38" t="s">
        <v>16</v>
      </c>
      <c r="E10" s="13">
        <v>72.09</v>
      </c>
      <c r="F10" s="15">
        <f>SUM(E$2:E10)</f>
        <v>752.33843680000007</v>
      </c>
      <c r="G10" s="16">
        <f t="shared" si="0"/>
        <v>0.50467687360000013</v>
      </c>
    </row>
    <row r="11" spans="1:8" ht="14.25" customHeight="1" x14ac:dyDescent="0.3">
      <c r="A11" s="2">
        <v>45666</v>
      </c>
      <c r="B11" s="37" t="s">
        <v>22</v>
      </c>
      <c r="C11" s="1" t="s">
        <v>8</v>
      </c>
      <c r="D11" s="38" t="s">
        <v>19</v>
      </c>
      <c r="E11" s="13">
        <v>-13.3</v>
      </c>
      <c r="F11" s="15">
        <f>SUM(E$2:E11)</f>
        <v>739.03843680000011</v>
      </c>
      <c r="G11" s="16">
        <f t="shared" si="0"/>
        <v>0.47807687360000023</v>
      </c>
    </row>
    <row r="12" spans="1:8" ht="14.25" customHeight="1" x14ac:dyDescent="0.3">
      <c r="A12" s="2">
        <v>45667</v>
      </c>
      <c r="B12" s="37" t="s">
        <v>22</v>
      </c>
      <c r="C12" s="1" t="s">
        <v>8</v>
      </c>
      <c r="D12" s="38" t="s">
        <v>20</v>
      </c>
      <c r="E12" s="13">
        <v>101.19</v>
      </c>
      <c r="F12" s="15">
        <f>SUM(E$2:E12)</f>
        <v>840.22843680000005</v>
      </c>
      <c r="G12" s="16">
        <f t="shared" si="0"/>
        <v>0.68045687360000007</v>
      </c>
    </row>
    <row r="13" spans="1:8" ht="14.25" customHeight="1" x14ac:dyDescent="0.3">
      <c r="A13" s="2">
        <v>45668</v>
      </c>
      <c r="B13" s="37" t="s">
        <v>22</v>
      </c>
      <c r="C13" s="1" t="s">
        <v>8</v>
      </c>
      <c r="D13" s="38" t="s">
        <v>21</v>
      </c>
      <c r="E13" s="13">
        <v>12.1</v>
      </c>
      <c r="F13" s="15">
        <f>SUM(E$2:E13)</f>
        <v>852.32843680000008</v>
      </c>
      <c r="G13" s="16">
        <f t="shared" si="0"/>
        <v>0.70465687360000018</v>
      </c>
    </row>
    <row r="14" spans="1:8" ht="14.25" customHeight="1" x14ac:dyDescent="0.3">
      <c r="A14" s="2">
        <v>45669</v>
      </c>
      <c r="B14" s="37" t="s">
        <v>22</v>
      </c>
      <c r="C14" s="1" t="s">
        <v>8</v>
      </c>
      <c r="D14" s="38" t="s">
        <v>23</v>
      </c>
      <c r="E14" s="13">
        <v>13.1</v>
      </c>
      <c r="F14" s="15">
        <f>SUM(E$2:E14)</f>
        <v>865.4284368000001</v>
      </c>
      <c r="G14" s="16">
        <f t="shared" ref="G14:G20" si="1">(F14-$F$2)/$F$2</f>
        <v>0.73085687360000018</v>
      </c>
    </row>
    <row r="15" spans="1:8" ht="14.25" customHeight="1" x14ac:dyDescent="0.3">
      <c r="A15" s="2">
        <v>45670</v>
      </c>
      <c r="B15" s="37" t="s">
        <v>22</v>
      </c>
      <c r="C15" s="1" t="s">
        <v>8</v>
      </c>
      <c r="D15" s="38" t="s">
        <v>24</v>
      </c>
      <c r="E15" s="13">
        <v>14.1</v>
      </c>
      <c r="F15" s="15">
        <f>SUM(E$2:E15)</f>
        <v>879.52843680000012</v>
      </c>
      <c r="G15" s="16">
        <f t="shared" si="1"/>
        <v>0.75905687360000029</v>
      </c>
    </row>
    <row r="16" spans="1:8" ht="14.25" customHeight="1" x14ac:dyDescent="0.3">
      <c r="A16" s="2">
        <v>45671</v>
      </c>
      <c r="B16" s="37" t="s">
        <v>22</v>
      </c>
      <c r="C16" s="1" t="s">
        <v>8</v>
      </c>
      <c r="D16" s="38" t="s">
        <v>25</v>
      </c>
      <c r="E16" s="13">
        <v>15.1</v>
      </c>
      <c r="F16" s="15">
        <f>SUM(E$2:E16)</f>
        <v>894.62843680000015</v>
      </c>
      <c r="G16" s="16">
        <f t="shared" si="1"/>
        <v>0.7892568736000003</v>
      </c>
    </row>
    <row r="17" spans="1:7" ht="14.25" customHeight="1" x14ac:dyDescent="0.3">
      <c r="A17" s="2">
        <v>45672</v>
      </c>
      <c r="B17" s="37" t="s">
        <v>22</v>
      </c>
      <c r="C17" s="1" t="s">
        <v>8</v>
      </c>
      <c r="D17" s="38" t="s">
        <v>26</v>
      </c>
      <c r="E17" s="13">
        <v>16.100000000000001</v>
      </c>
      <c r="F17" s="15">
        <f>SUM(E$2:E17)</f>
        <v>910.72843680000017</v>
      </c>
      <c r="G17" s="16">
        <f t="shared" si="1"/>
        <v>0.8214568736000003</v>
      </c>
    </row>
    <row r="18" spans="1:7" ht="14.25" customHeight="1" x14ac:dyDescent="0.3">
      <c r="A18" s="2">
        <v>45673</v>
      </c>
      <c r="B18" s="37" t="s">
        <v>22</v>
      </c>
      <c r="C18" s="1" t="s">
        <v>8</v>
      </c>
      <c r="D18" s="38" t="s">
        <v>28</v>
      </c>
      <c r="E18" s="13">
        <v>17.100000000000001</v>
      </c>
      <c r="F18" s="15">
        <f>SUM(E$2:E18)</f>
        <v>927.82843680000019</v>
      </c>
      <c r="G18" s="16">
        <f t="shared" si="1"/>
        <v>0.85565687360000042</v>
      </c>
    </row>
    <row r="19" spans="1:7" ht="14.25" customHeight="1" x14ac:dyDescent="0.3">
      <c r="A19" s="2">
        <v>45674</v>
      </c>
      <c r="B19" s="37" t="s">
        <v>22</v>
      </c>
      <c r="C19" s="1" t="s">
        <v>8</v>
      </c>
      <c r="D19" s="38" t="s">
        <v>29</v>
      </c>
      <c r="E19" s="13">
        <v>18.100000000000001</v>
      </c>
      <c r="F19" s="15">
        <f>SUM(E$2:E19)</f>
        <v>945.92843680000021</v>
      </c>
      <c r="G19" s="16">
        <f t="shared" si="1"/>
        <v>0.89185687360000043</v>
      </c>
    </row>
    <row r="20" spans="1:7" ht="14.25" customHeight="1" x14ac:dyDescent="0.3">
      <c r="A20" s="2">
        <v>45675</v>
      </c>
      <c r="B20" s="37" t="s">
        <v>22</v>
      </c>
      <c r="C20" s="1" t="s">
        <v>8</v>
      </c>
      <c r="D20" s="38" t="s">
        <v>30</v>
      </c>
      <c r="E20" s="13">
        <v>19.100000000000001</v>
      </c>
      <c r="F20" s="15">
        <f>SUM(E$2:E20)</f>
        <v>965.02843680000024</v>
      </c>
      <c r="G20" s="16">
        <f t="shared" si="1"/>
        <v>0.93005687360000044</v>
      </c>
    </row>
  </sheetData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E11" sqref="E11"/>
    </sheetView>
  </sheetViews>
  <sheetFormatPr baseColWidth="10" defaultRowHeight="14.4" x14ac:dyDescent="0.3"/>
  <cols>
    <col min="1" max="1" width="18" customWidth="1"/>
    <col min="2" max="2" width="18.5546875" customWidth="1"/>
    <col min="3" max="3" width="19.21875" customWidth="1"/>
    <col min="4" max="4" width="17" customWidth="1"/>
    <col min="5" max="5" width="16.109375" customWidth="1"/>
  </cols>
  <sheetData>
    <row r="1" spans="1:8" x14ac:dyDescent="0.3">
      <c r="A1" s="24" t="s">
        <v>13</v>
      </c>
      <c r="B1" s="24"/>
      <c r="C1" s="24"/>
      <c r="D1" s="24"/>
      <c r="E1" s="24"/>
      <c r="F1" s="24"/>
      <c r="G1" s="24"/>
      <c r="H1" s="24"/>
    </row>
    <row r="2" spans="1:8" x14ac:dyDescent="0.3">
      <c r="A2" s="24"/>
      <c r="B2" s="24"/>
      <c r="C2" s="24"/>
      <c r="D2" s="24"/>
      <c r="E2" s="24"/>
      <c r="F2" s="24"/>
      <c r="G2" s="24"/>
      <c r="H2" s="24"/>
    </row>
    <row r="3" spans="1:8" x14ac:dyDescent="0.3">
      <c r="A3" s="24"/>
      <c r="B3" s="24"/>
      <c r="C3" s="24"/>
      <c r="D3" s="24"/>
      <c r="E3" s="24"/>
      <c r="F3" s="24"/>
      <c r="G3" s="24"/>
      <c r="H3" s="24"/>
    </row>
    <row r="4" spans="1:8" ht="72" customHeight="1" x14ac:dyDescent="0.3">
      <c r="A4" s="25" t="s">
        <v>14</v>
      </c>
      <c r="B4" s="25"/>
      <c r="C4" s="29" t="s">
        <v>18</v>
      </c>
      <c r="D4" s="30"/>
      <c r="E4" s="30"/>
      <c r="F4" s="27" t="s">
        <v>9</v>
      </c>
      <c r="G4" s="28"/>
      <c r="H4" s="28"/>
    </row>
    <row r="5" spans="1:8" ht="3.6" customHeight="1" x14ac:dyDescent="0.3">
      <c r="A5" s="25"/>
      <c r="B5" s="25"/>
      <c r="C5" s="30"/>
      <c r="D5" s="30"/>
      <c r="E5" s="30"/>
      <c r="F5" s="28"/>
      <c r="G5" s="28"/>
      <c r="H5" s="28"/>
    </row>
    <row r="6" spans="1:8" hidden="1" x14ac:dyDescent="0.3">
      <c r="A6" s="26"/>
      <c r="B6" s="26"/>
      <c r="C6" s="30"/>
      <c r="D6" s="30"/>
      <c r="E6" s="30"/>
      <c r="F6" s="28"/>
      <c r="G6" s="28"/>
      <c r="H6" s="28"/>
    </row>
    <row r="7" spans="1:8" s="11" customFormat="1" ht="28.8" x14ac:dyDescent="0.3">
      <c r="A7" s="21" t="s">
        <v>7</v>
      </c>
      <c r="B7" s="22" t="s">
        <v>1</v>
      </c>
      <c r="C7" s="22" t="s">
        <v>2</v>
      </c>
      <c r="D7" s="23" t="s">
        <v>0</v>
      </c>
      <c r="E7" s="20" t="s">
        <v>6</v>
      </c>
      <c r="F7" s="8" t="s">
        <v>4</v>
      </c>
      <c r="G7" s="9" t="s">
        <v>3</v>
      </c>
      <c r="H7" s="10" t="s">
        <v>5</v>
      </c>
    </row>
    <row r="8" spans="1:8" ht="57.6" customHeight="1" x14ac:dyDescent="0.3">
      <c r="A8" s="31" t="s">
        <v>15</v>
      </c>
      <c r="B8" s="33" t="s">
        <v>10</v>
      </c>
      <c r="C8" s="25" t="s">
        <v>11</v>
      </c>
      <c r="D8" s="35" t="s">
        <v>12</v>
      </c>
      <c r="E8" s="6">
        <v>500</v>
      </c>
      <c r="F8" s="4">
        <f>SUM(E$4:E8)</f>
        <v>500</v>
      </c>
      <c r="G8" s="5">
        <v>0</v>
      </c>
      <c r="H8" s="7">
        <v>0</v>
      </c>
    </row>
    <row r="9" spans="1:8" ht="28.8" x14ac:dyDescent="0.3">
      <c r="A9" s="32"/>
      <c r="B9" s="33"/>
      <c r="C9" s="34"/>
      <c r="D9" s="36"/>
      <c r="E9" s="46" t="s">
        <v>17</v>
      </c>
    </row>
    <row r="10" spans="1:8" x14ac:dyDescent="0.3">
      <c r="A10" s="32"/>
      <c r="B10" s="33"/>
      <c r="C10" s="34"/>
      <c r="D10" s="36"/>
    </row>
    <row r="11" spans="1:8" x14ac:dyDescent="0.3">
      <c r="A11" s="32"/>
      <c r="B11" s="33"/>
      <c r="C11" s="34"/>
      <c r="D11" s="36"/>
    </row>
    <row r="12" spans="1:8" x14ac:dyDescent="0.3">
      <c r="A12" s="32"/>
      <c r="B12" s="33"/>
      <c r="C12" s="34"/>
      <c r="D12" s="36"/>
    </row>
  </sheetData>
  <mergeCells count="8">
    <mergeCell ref="A1:H3"/>
    <mergeCell ref="A4:B6"/>
    <mergeCell ref="F4:H6"/>
    <mergeCell ref="C4:E6"/>
    <mergeCell ref="A8:A12"/>
    <mergeCell ref="B8:B12"/>
    <mergeCell ref="C8:C12"/>
    <mergeCell ref="D8:D12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PNL Rechner</vt:lpstr>
      <vt:lpstr>ANLEITUNG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Manuel Kay</cp:lastModifiedBy>
  <dcterms:created xsi:type="dcterms:W3CDTF">2023-03-01T15:34:33Z</dcterms:created>
  <dcterms:modified xsi:type="dcterms:W3CDTF">2025-01-26T11:25:53Z</dcterms:modified>
</cp:coreProperties>
</file>